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33" i="1" l="1"/>
  <c r="C125" i="1"/>
  <c r="B115" i="1"/>
  <c r="B112" i="1"/>
  <c r="D103" i="1"/>
  <c r="D97" i="1"/>
  <c r="C88" i="1"/>
  <c r="E78" i="1"/>
  <c r="D68" i="1"/>
  <c r="B60" i="1"/>
  <c r="B57" i="1"/>
  <c r="B47" i="1"/>
  <c r="B36" i="1"/>
  <c r="B32" i="1"/>
  <c r="B28" i="1"/>
  <c r="B22" i="1"/>
  <c r="B19" i="1"/>
  <c r="B24" i="1" s="1"/>
  <c r="B13" i="1"/>
  <c r="E24" i="1" l="1"/>
</calcChain>
</file>

<file path=xl/sharedStrings.xml><?xml version="1.0" encoding="utf-8"?>
<sst xmlns="http://schemas.openxmlformats.org/spreadsheetml/2006/main" count="109" uniqueCount="94">
  <si>
    <t xml:space="preserve">            EJERCICIOS DE MEDIDAS DE ALMACENAMIENTO</t>
  </si>
  <si>
    <t xml:space="preserve">Analisis 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</si>
  <si>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Tahoma"/>
        <family val="2"/>
      </rPr>
      <t xml:space="preserve"> Un disco duro posee una capacidad de almacenamiento de 88.276,80MB y su espacio utilizado es 10,7GB con programas instalados y 1.048.231 KB en archivos de textos y en otros archivos 3.045.760.996 Bytes. cual es la cantidad de GB libres en dicho disco?</t>
    </r>
  </si>
  <si>
    <t xml:space="preserve">Disco duro 88.276,80 MB    </t>
  </si>
  <si>
    <t>Programas hay utilizado  10.7 GB</t>
  </si>
  <si>
    <t>Archivos Texto 1.048.231 KB</t>
  </si>
  <si>
    <t>Otros Archivos 3.045.760.996 Bytes</t>
  </si>
  <si>
    <t>TENGO                                                                                Cantidad libre en el disco de  GB ??</t>
  </si>
  <si>
    <t>X= 88.276,80 MB / 1024 GB   =</t>
  </si>
  <si>
    <t>GB</t>
  </si>
  <si>
    <t>A)     88.276,80 MB -----------------  GB</t>
  </si>
  <si>
    <t>X= 10.7 GB          IGUAL A</t>
  </si>
  <si>
    <t>X= 1.048.231 KB / 1.048.576 GB   =</t>
  </si>
  <si>
    <t xml:space="preserve">10.7 </t>
  </si>
  <si>
    <t xml:space="preserve">D) 3.045.760.996 Bytes ----------- GB </t>
  </si>
  <si>
    <t>B)  10.7 GB  ---------------------------- GB</t>
  </si>
  <si>
    <t>C) 1.048.231 KB  ----------------------GB</t>
  </si>
  <si>
    <t>X= 3.045.760.996 Bytes / 1.073.741.824</t>
  </si>
  <si>
    <t>Para hallar la cantidad del disco libre sumo</t>
  </si>
  <si>
    <t xml:space="preserve">luego le resto al disco duro </t>
  </si>
  <si>
    <t xml:space="preserve">                  </t>
  </si>
  <si>
    <t xml:space="preserve">                            </t>
  </si>
  <si>
    <t xml:space="preserve">              </t>
  </si>
  <si>
    <t>82 GB</t>
  </si>
  <si>
    <t>Respuesta</t>
  </si>
  <si>
    <t>Convierta los gigabytes libres a Mb, Tb, Kb</t>
  </si>
  <si>
    <t>82 GB  -----------     MB       =        82*1024</t>
  </si>
  <si>
    <t>Mb</t>
  </si>
  <si>
    <t>82 GB --------------- TB         =        82/1024</t>
  </si>
  <si>
    <t>Tb</t>
  </si>
  <si>
    <t xml:space="preserve">       &gt;         X            &lt;</t>
  </si>
  <si>
    <t>82 GB --------------- KB         =     82*1048576</t>
  </si>
  <si>
    <t>Kb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</si>
  <si>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mayor                menor</t>
    </r>
  </si>
  <si>
    <t xml:space="preserve">  menor                 mayor</t>
  </si>
  <si>
    <t xml:space="preserve">        &lt;          /          &gt;</t>
  </si>
  <si>
    <t xml:space="preserve">      &gt;           X            &lt;</t>
  </si>
  <si>
    <t xml:space="preserve">   mayor                menor</t>
  </si>
  <si>
    <t>2. CUANTOS KILOBYTES TIENEN 40 GIGABYTES</t>
  </si>
  <si>
    <t>Analisis                     Necesito ?</t>
  </si>
  <si>
    <t>Tengo 40 GB             KB</t>
  </si>
  <si>
    <t xml:space="preserve">             &gt;        X            &lt;</t>
  </si>
  <si>
    <t xml:space="preserve">    mayor                      menor</t>
  </si>
  <si>
    <t>Entonces X= 40 GB * 1048576               =</t>
  </si>
  <si>
    <t>KB</t>
  </si>
  <si>
    <t>3. Una cámara fotográfica tiene una tarjeta de memoria de 4 Gb, calcular cuantas fotos pueden entrar de 2,5 Mb y cuantas pueden entrar de 850 Kb?</t>
  </si>
  <si>
    <t>Analisis</t>
  </si>
  <si>
    <t>Analisis                                    fotos X</t>
  </si>
  <si>
    <t>Tengo 4 GB memoria            2.5 MB</t>
  </si>
  <si>
    <t xml:space="preserve">                                                850 KB</t>
  </si>
  <si>
    <t xml:space="preserve">Convertir 2.5 MB A GB </t>
  </si>
  <si>
    <t xml:space="preserve">Convertir 850 KB A GB </t>
  </si>
  <si>
    <t xml:space="preserve">              X= 2.5 /1024 /4GB</t>
  </si>
  <si>
    <t xml:space="preserve">              X= 850 *1048576 /4 GB</t>
  </si>
  <si>
    <r>
      <t>4.</t>
    </r>
    <r>
      <rPr>
        <sz val="7"/>
        <color rgb="FFFF0000"/>
        <rFont val="Times New Roman"/>
        <family val="1"/>
      </rPr>
      <t xml:space="preserve">    </t>
    </r>
    <r>
      <rPr>
        <sz val="12"/>
        <color rgb="FFFF0000"/>
        <rFont val="Tahoma"/>
        <family val="2"/>
      </rPr>
      <t>Cuantos kb hay en 2000 megabytes?</t>
    </r>
  </si>
  <si>
    <t>Tengo 2000 MB                 Cuantos KB ?</t>
  </si>
  <si>
    <t>2000 MB --------------   X</t>
  </si>
  <si>
    <t>1 MB ------------------ 1024 KB =            2000 MB * 1024 KB / 1 MB</t>
  </si>
  <si>
    <r>
      <t>5.</t>
    </r>
    <r>
      <rPr>
        <sz val="7"/>
        <color rgb="FFFF0000"/>
        <rFont val="Times New Roman"/>
        <family val="1"/>
      </rPr>
      <t xml:space="preserve">    </t>
    </r>
    <r>
      <rPr>
        <sz val="12"/>
        <color rgb="FFFF0000"/>
        <rFont val="Tahoma"/>
        <family val="2"/>
      </rPr>
      <t>20’000.000 de Mb a Cuantos Tb equivalen?</t>
    </r>
  </si>
  <si>
    <t>Tengo 20.000.000 MB            Cuantos TB ?</t>
  </si>
  <si>
    <t xml:space="preserve">   X  ------------------   20.000.000 MG</t>
  </si>
  <si>
    <t>1TB  ------------------ 1048576 MG        =                 1TB * 20.000.000 MG / 1048576</t>
  </si>
  <si>
    <t>TB</t>
  </si>
  <si>
    <r>
      <t>6.</t>
    </r>
    <r>
      <rPr>
        <sz val="7"/>
        <color rgb="FFFF0000"/>
        <rFont val="Times New Roman"/>
        <family val="1"/>
      </rPr>
      <t xml:space="preserve">    </t>
    </r>
    <r>
      <rPr>
        <sz val="12"/>
        <color rgb="FFFF0000"/>
        <rFont val="Tahoma"/>
        <family val="2"/>
      </rPr>
      <t>La información personal que se encuentra en un disco duro mide 30.000 Gb, Cuantos DVDs se necesitan para almacenar dicha información.</t>
    </r>
  </si>
  <si>
    <t>Tengo disco 30.000 GB         Cuantos DVD necesito?</t>
  </si>
  <si>
    <t xml:space="preserve">     X            30.000 GB </t>
  </si>
  <si>
    <t>1 DVD -----  4.5 GB              =      1DVD * 30.000 / 4.5</t>
  </si>
  <si>
    <r>
      <t>7.</t>
    </r>
    <r>
      <rPr>
        <sz val="7"/>
        <color rgb="FFFF0000"/>
        <rFont val="Times New Roman"/>
        <family val="1"/>
      </rPr>
      <t xml:space="preserve">    </t>
    </r>
    <r>
      <rPr>
        <sz val="12"/>
        <color rgb="FFFF0000"/>
        <rFont val="Tahoma"/>
        <family val="2"/>
      </rPr>
      <t>50.012 Tb a cuantos Mb, Tb, Gb equivalen?</t>
    </r>
  </si>
  <si>
    <t>Tengo 50.012 TB       Cuantos MB , TB,  GB??'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</si>
  <si>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      mayor                 menor</t>
    </r>
  </si>
  <si>
    <t>50.012 * 1048576</t>
  </si>
  <si>
    <t>50.012 TB convertir a MB                       =</t>
  </si>
  <si>
    <t xml:space="preserve">50.012 TB convertir a TB                        = </t>
  </si>
  <si>
    <t xml:space="preserve">50.012 TB 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</si>
  <si>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      mayor               mayor</t>
    </r>
  </si>
  <si>
    <r>
      <t xml:space="preserve">          </t>
    </r>
    <r>
      <rPr>
        <b/>
        <sz val="11"/>
        <color theme="1"/>
        <rFont val="Calibri"/>
        <family val="2"/>
        <scheme val="minor"/>
      </rPr>
      <t>maypr                menor</t>
    </r>
  </si>
  <si>
    <t>50.012 TB convertir a GB                       =</t>
  </si>
  <si>
    <t>50.012*1024</t>
  </si>
  <si>
    <t>MB</t>
  </si>
  <si>
    <r>
      <t>8.</t>
    </r>
    <r>
      <rPr>
        <sz val="7"/>
        <color rgb="FFFF0000"/>
        <rFont val="Times New Roman"/>
        <family val="1"/>
      </rPr>
      <t xml:space="preserve">    </t>
    </r>
    <r>
      <rPr>
        <sz val="12"/>
        <color rgb="FFFF0000"/>
        <rFont val="Tahoma"/>
        <family val="2"/>
      </rPr>
      <t>Una memoria USB es de 8GB, a cuantos Tb y Mb equivalen?</t>
    </r>
  </si>
  <si>
    <t>Memoria USB 8GB              Cuantos TB y MB?</t>
  </si>
  <si>
    <r>
      <t xml:space="preserve">            </t>
    </r>
    <r>
      <rPr>
        <b/>
        <sz val="11"/>
        <color theme="1"/>
        <rFont val="Calibri"/>
        <family val="2"/>
        <scheme val="minor"/>
      </rPr>
      <t xml:space="preserve">   menor  /   mayor </t>
    </r>
  </si>
  <si>
    <t>Convertir 8 GB    a  TB       =     8 Gb / 1024</t>
  </si>
  <si>
    <r>
      <t xml:space="preserve">          </t>
    </r>
    <r>
      <rPr>
        <b/>
        <sz val="11"/>
        <color theme="1"/>
        <rFont val="Calibri"/>
        <family val="2"/>
        <scheme val="minor"/>
      </rPr>
      <t xml:space="preserve">    mayor  x    menor</t>
    </r>
  </si>
  <si>
    <t>Convertir 8 GB a   MB    =         8 GB * 1024</t>
  </si>
  <si>
    <r>
      <t>9.</t>
    </r>
    <r>
      <rPr>
        <sz val="7"/>
        <color rgb="FFFF0000"/>
        <rFont val="Times New Roman"/>
        <family val="1"/>
      </rPr>
      <t xml:space="preserve">    </t>
    </r>
    <r>
      <rPr>
        <sz val="12"/>
        <color rgb="FFFF0000"/>
        <rFont val="Tahoma"/>
        <family val="2"/>
      </rPr>
      <t>Un documento realizado en Word tiene 20.000b a cuantos Bits equivalen.</t>
    </r>
  </si>
  <si>
    <t>Tengo un Documento 20.000 b             Cuantos Bits?</t>
  </si>
  <si>
    <t>20.000 b ------  X</t>
  </si>
  <si>
    <t>Bits</t>
  </si>
  <si>
    <t>1 B  ------------ 8 Bytes           =        20.000 B* 8 Bits / 1</t>
  </si>
  <si>
    <r>
      <t>10.</t>
    </r>
    <r>
      <rPr>
        <sz val="7"/>
        <color rgb="FFFF0000"/>
        <rFont val="Times New Roman"/>
        <family val="1"/>
      </rPr>
      <t xml:space="preserve">    </t>
    </r>
    <r>
      <rPr>
        <sz val="12"/>
        <color rgb="FFFF0000"/>
        <rFont val="Tahoma"/>
        <family val="2"/>
      </rPr>
      <t>220’000.000b  a cuantos Gb equivalen?</t>
    </r>
  </si>
  <si>
    <t>Tengo 220.000.000 b        Cuantos GB ??</t>
  </si>
  <si>
    <t xml:space="preserve">    X ------------------- 220.000.000</t>
  </si>
  <si>
    <t>1 GB ----------------- 1073741824 B          =        1 GB * 220.000.000 / 1073741824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</si>
</sst>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Tahoma"/>
      <family val="2"/>
    </font>
    <font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rgb="FFFF0000"/>
      <name val="Tahoma"/>
      <family val="2"/>
    </font>
    <font>
      <sz val="14"/>
      <color rgb="FFFF0000"/>
      <name val="Tahoma"/>
      <family val="2"/>
    </font>
    <font>
      <b/>
      <sz val="11"/>
      <name val="Calibri"/>
      <family val="2"/>
      <scheme val="minor"/>
    </font>
    <font>
      <sz val="7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0" fillId="2" borderId="0" xfId="0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zoomScale="115" zoomScaleNormal="115" workbookViewId="0">
      <selection activeCell="E1" sqref="E1"/>
    </sheetView>
  </sheetViews>
  <sheetFormatPr baseColWidth="10" defaultRowHeight="15" x14ac:dyDescent="0.25"/>
  <cols>
    <col min="1" max="1" width="38.28515625" customWidth="1"/>
    <col min="2" max="2" width="10.85546875" customWidth="1"/>
    <col min="4" max="4" width="16.28515625" customWidth="1"/>
    <col min="5" max="5" width="7" customWidth="1"/>
  </cols>
  <sheetData>
    <row r="1" spans="1:7" ht="28.5" x14ac:dyDescent="0.25">
      <c r="A1" s="1" t="s">
        <v>0</v>
      </c>
    </row>
    <row r="2" spans="1:7" s="2" customFormat="1" ht="45" customHeight="1" x14ac:dyDescent="0.25">
      <c r="A2" s="3" t="s">
        <v>2</v>
      </c>
      <c r="B2" s="3"/>
      <c r="C2" s="3"/>
      <c r="D2" s="3"/>
      <c r="E2" s="3"/>
      <c r="F2" s="3"/>
      <c r="G2" s="3"/>
    </row>
    <row r="3" spans="1:7" s="2" customFormat="1" ht="18.75" customHeight="1" x14ac:dyDescent="0.25">
      <c r="A3" s="3"/>
      <c r="B3" s="3"/>
      <c r="C3" s="3"/>
      <c r="D3" s="3"/>
      <c r="E3" s="3"/>
      <c r="F3" s="3"/>
      <c r="G3" s="3"/>
    </row>
    <row r="4" spans="1:7" x14ac:dyDescent="0.25">
      <c r="A4" s="13" t="s">
        <v>1</v>
      </c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x14ac:dyDescent="0.25">
      <c r="A6" s="4" t="s">
        <v>7</v>
      </c>
      <c r="E6" t="s">
        <v>21</v>
      </c>
    </row>
    <row r="7" spans="1:7" ht="18.75" x14ac:dyDescent="0.3">
      <c r="A7" t="s">
        <v>3</v>
      </c>
      <c r="B7" t="s">
        <v>24</v>
      </c>
      <c r="C7" s="9" t="s">
        <v>23</v>
      </c>
    </row>
    <row r="8" spans="1:7" x14ac:dyDescent="0.25">
      <c r="A8" t="s">
        <v>4</v>
      </c>
    </row>
    <row r="9" spans="1:7" x14ac:dyDescent="0.25">
      <c r="A9" t="s">
        <v>5</v>
      </c>
    </row>
    <row r="10" spans="1:7" x14ac:dyDescent="0.25">
      <c r="A10" t="s">
        <v>6</v>
      </c>
    </row>
    <row r="12" spans="1:7" s="4" customFormat="1" x14ac:dyDescent="0.25">
      <c r="A12" s="4" t="s">
        <v>10</v>
      </c>
    </row>
    <row r="13" spans="1:7" x14ac:dyDescent="0.25">
      <c r="A13" t="s">
        <v>8</v>
      </c>
      <c r="B13">
        <f>88276.8/1024</f>
        <v>86.207812500000003</v>
      </c>
      <c r="C13" t="s">
        <v>9</v>
      </c>
    </row>
    <row r="15" spans="1:7" x14ac:dyDescent="0.25">
      <c r="A15" s="4" t="s">
        <v>15</v>
      </c>
    </row>
    <row r="16" spans="1:7" x14ac:dyDescent="0.25">
      <c r="A16" t="s">
        <v>11</v>
      </c>
      <c r="B16" s="6" t="s">
        <v>13</v>
      </c>
      <c r="C16" t="s">
        <v>9</v>
      </c>
    </row>
    <row r="18" spans="1:6" x14ac:dyDescent="0.25">
      <c r="A18" s="4" t="s">
        <v>16</v>
      </c>
    </row>
    <row r="19" spans="1:6" x14ac:dyDescent="0.25">
      <c r="A19" t="s">
        <v>12</v>
      </c>
      <c r="B19" s="7">
        <f>1048231/1048576</f>
        <v>0.99967098236083984</v>
      </c>
      <c r="C19" t="s">
        <v>9</v>
      </c>
      <c r="F19" t="s">
        <v>22</v>
      </c>
    </row>
    <row r="21" spans="1:6" x14ac:dyDescent="0.25">
      <c r="A21" s="4" t="s">
        <v>14</v>
      </c>
      <c r="D21" s="4"/>
    </row>
    <row r="22" spans="1:6" x14ac:dyDescent="0.25">
      <c r="A22" t="s">
        <v>17</v>
      </c>
      <c r="B22">
        <f>3045760996/1073741824</f>
        <v>2.8365859724581242</v>
      </c>
      <c r="C22" t="s">
        <v>9</v>
      </c>
    </row>
    <row r="24" spans="1:6" x14ac:dyDescent="0.25">
      <c r="A24" s="4" t="s">
        <v>18</v>
      </c>
      <c r="B24" s="7">
        <f>SUM(B19:B23)</f>
        <v>3.836256954818964</v>
      </c>
      <c r="C24" s="8" t="s">
        <v>19</v>
      </c>
      <c r="D24" s="8"/>
      <c r="E24" s="7">
        <f>B13-B24</f>
        <v>82.371555545181039</v>
      </c>
      <c r="F24" t="s">
        <v>9</v>
      </c>
    </row>
    <row r="25" spans="1:6" x14ac:dyDescent="0.25">
      <c r="D25" t="s">
        <v>20</v>
      </c>
    </row>
    <row r="26" spans="1:6" x14ac:dyDescent="0.25">
      <c r="A26" s="10" t="s">
        <v>25</v>
      </c>
    </row>
    <row r="28" spans="1:6" x14ac:dyDescent="0.25">
      <c r="A28" t="s">
        <v>26</v>
      </c>
      <c r="B28" s="11">
        <f>82*1024</f>
        <v>83968</v>
      </c>
      <c r="C28" s="11" t="s">
        <v>27</v>
      </c>
    </row>
    <row r="29" spans="1:6" x14ac:dyDescent="0.25">
      <c r="A29" t="s">
        <v>36</v>
      </c>
    </row>
    <row r="30" spans="1:6" x14ac:dyDescent="0.25">
      <c r="A30" t="s">
        <v>33</v>
      </c>
    </row>
    <row r="32" spans="1:6" x14ac:dyDescent="0.25">
      <c r="A32" t="s">
        <v>28</v>
      </c>
      <c r="B32" s="11">
        <f>82/1024</f>
        <v>8.0078125E-2</v>
      </c>
      <c r="C32" s="11" t="s">
        <v>29</v>
      </c>
    </row>
    <row r="33" spans="1:6" x14ac:dyDescent="0.25">
      <c r="A33" t="s">
        <v>35</v>
      </c>
    </row>
    <row r="34" spans="1:6" x14ac:dyDescent="0.25">
      <c r="A34" s="4" t="s">
        <v>34</v>
      </c>
    </row>
    <row r="35" spans="1:6" x14ac:dyDescent="0.25">
      <c r="A35" s="4"/>
    </row>
    <row r="36" spans="1:6" x14ac:dyDescent="0.25">
      <c r="A36" t="s">
        <v>31</v>
      </c>
      <c r="B36" s="11">
        <f>82*1048576</f>
        <v>85983232</v>
      </c>
      <c r="C36" s="11" t="s">
        <v>32</v>
      </c>
    </row>
    <row r="37" spans="1:6" x14ac:dyDescent="0.25">
      <c r="A37" t="s">
        <v>30</v>
      </c>
    </row>
    <row r="38" spans="1:6" x14ac:dyDescent="0.25">
      <c r="A38" s="4" t="s">
        <v>37</v>
      </c>
    </row>
    <row r="40" spans="1:6" x14ac:dyDescent="0.25">
      <c r="A40" s="12" t="s">
        <v>38</v>
      </c>
      <c r="B40" s="12"/>
      <c r="C40" s="12"/>
      <c r="D40" s="12"/>
      <c r="E40" s="12"/>
      <c r="F40" s="12"/>
    </row>
    <row r="42" spans="1:6" x14ac:dyDescent="0.25">
      <c r="A42" s="4" t="s">
        <v>39</v>
      </c>
    </row>
    <row r="43" spans="1:6" x14ac:dyDescent="0.25">
      <c r="A43" t="s">
        <v>40</v>
      </c>
    </row>
    <row r="44" spans="1:6" x14ac:dyDescent="0.25">
      <c r="A44" t="s">
        <v>41</v>
      </c>
    </row>
    <row r="45" spans="1:6" x14ac:dyDescent="0.25">
      <c r="A45" s="4" t="s">
        <v>42</v>
      </c>
    </row>
    <row r="47" spans="1:6" x14ac:dyDescent="0.25">
      <c r="A47" t="s">
        <v>43</v>
      </c>
      <c r="B47" s="11">
        <f>40*1048576</f>
        <v>41943040</v>
      </c>
      <c r="C47" s="11" t="s">
        <v>44</v>
      </c>
    </row>
    <row r="50" spans="1:7" ht="42" customHeight="1" x14ac:dyDescent="0.25">
      <c r="A50" s="14" t="s">
        <v>45</v>
      </c>
      <c r="B50" s="14"/>
      <c r="C50" s="14"/>
      <c r="D50" s="14"/>
      <c r="E50" s="14"/>
      <c r="F50" s="14"/>
      <c r="G50" s="14"/>
    </row>
    <row r="52" spans="1:7" x14ac:dyDescent="0.25">
      <c r="A52" s="15" t="s">
        <v>47</v>
      </c>
    </row>
    <row r="53" spans="1:7" x14ac:dyDescent="0.25">
      <c r="A53" t="s">
        <v>48</v>
      </c>
    </row>
    <row r="54" spans="1:7" x14ac:dyDescent="0.25">
      <c r="A54" t="s">
        <v>49</v>
      </c>
    </row>
    <row r="56" spans="1:7" x14ac:dyDescent="0.25">
      <c r="A56" s="4" t="s">
        <v>50</v>
      </c>
    </row>
    <row r="57" spans="1:7" x14ac:dyDescent="0.25">
      <c r="A57" t="s">
        <v>52</v>
      </c>
      <c r="B57" s="11">
        <f>25/1024/4</f>
        <v>6.103515625E-3</v>
      </c>
    </row>
    <row r="59" spans="1:7" x14ac:dyDescent="0.25">
      <c r="A59" s="4" t="s">
        <v>51</v>
      </c>
    </row>
    <row r="60" spans="1:7" x14ac:dyDescent="0.25">
      <c r="A60" t="s">
        <v>53</v>
      </c>
      <c r="B60" s="11">
        <f>850*1048576/4</f>
        <v>222822400</v>
      </c>
    </row>
    <row r="62" spans="1:7" ht="18" x14ac:dyDescent="0.25">
      <c r="A62" s="14" t="s">
        <v>54</v>
      </c>
      <c r="B62" s="14"/>
      <c r="C62" s="14"/>
      <c r="D62" s="14"/>
      <c r="E62" s="14"/>
      <c r="F62" s="14"/>
      <c r="G62" s="14"/>
    </row>
    <row r="64" spans="1:7" x14ac:dyDescent="0.25">
      <c r="A64" s="4" t="s">
        <v>46</v>
      </c>
    </row>
    <row r="66" spans="1:7" x14ac:dyDescent="0.25">
      <c r="A66" t="s">
        <v>55</v>
      </c>
    </row>
    <row r="68" spans="1:7" x14ac:dyDescent="0.25">
      <c r="A68" t="s">
        <v>57</v>
      </c>
      <c r="D68" s="11">
        <f>2000*1024/1</f>
        <v>2048000</v>
      </c>
      <c r="E68" s="11" t="s">
        <v>44</v>
      </c>
    </row>
    <row r="69" spans="1:7" x14ac:dyDescent="0.25">
      <c r="A69" t="s">
        <v>56</v>
      </c>
    </row>
    <row r="72" spans="1:7" ht="18" x14ac:dyDescent="0.25">
      <c r="A72" s="14" t="s">
        <v>58</v>
      </c>
      <c r="B72" s="14"/>
      <c r="C72" s="14"/>
      <c r="D72" s="14"/>
      <c r="E72" s="14"/>
      <c r="F72" s="14"/>
      <c r="G72" s="14"/>
    </row>
    <row r="74" spans="1:7" x14ac:dyDescent="0.25">
      <c r="A74" s="4" t="s">
        <v>46</v>
      </c>
    </row>
    <row r="76" spans="1:7" x14ac:dyDescent="0.25">
      <c r="A76" t="s">
        <v>59</v>
      </c>
    </row>
    <row r="78" spans="1:7" x14ac:dyDescent="0.25">
      <c r="A78" t="s">
        <v>61</v>
      </c>
      <c r="E78" s="11">
        <f>1*20000000/1048576</f>
        <v>19.073486328125</v>
      </c>
      <c r="F78" s="11" t="s">
        <v>62</v>
      </c>
    </row>
    <row r="79" spans="1:7" x14ac:dyDescent="0.25">
      <c r="A79" t="s">
        <v>60</v>
      </c>
    </row>
    <row r="82" spans="1:7" ht="18" x14ac:dyDescent="0.25">
      <c r="A82" s="14" t="s">
        <v>63</v>
      </c>
      <c r="B82" s="14"/>
      <c r="C82" s="14"/>
      <c r="D82" s="14"/>
      <c r="E82" s="14"/>
      <c r="F82" s="14"/>
      <c r="G82" s="14"/>
    </row>
    <row r="84" spans="1:7" x14ac:dyDescent="0.25">
      <c r="A84" s="4" t="s">
        <v>46</v>
      </c>
    </row>
    <row r="86" spans="1:7" x14ac:dyDescent="0.25">
      <c r="A86" t="s">
        <v>64</v>
      </c>
    </row>
    <row r="88" spans="1:7" x14ac:dyDescent="0.25">
      <c r="A88" t="s">
        <v>66</v>
      </c>
      <c r="C88" s="11">
        <f>1*30000/45</f>
        <v>666.66666666666663</v>
      </c>
    </row>
    <row r="89" spans="1:7" x14ac:dyDescent="0.25">
      <c r="A89" t="s">
        <v>65</v>
      </c>
    </row>
    <row r="91" spans="1:7" ht="18" x14ac:dyDescent="0.25">
      <c r="A91" s="14" t="s">
        <v>67</v>
      </c>
      <c r="B91" s="14"/>
      <c r="C91" s="14"/>
      <c r="D91" s="14"/>
      <c r="E91" s="14"/>
      <c r="F91" s="14"/>
      <c r="G91" s="14"/>
    </row>
    <row r="93" spans="1:7" x14ac:dyDescent="0.25">
      <c r="A93" s="4" t="s">
        <v>1</v>
      </c>
    </row>
    <row r="95" spans="1:7" x14ac:dyDescent="0.25">
      <c r="A95" t="s">
        <v>68</v>
      </c>
    </row>
    <row r="97" spans="1:7" x14ac:dyDescent="0.25">
      <c r="A97" t="s">
        <v>71</v>
      </c>
      <c r="B97" t="s">
        <v>70</v>
      </c>
      <c r="D97" s="11">
        <f>50012*1048576</f>
        <v>52441382912</v>
      </c>
      <c r="E97" s="11" t="s">
        <v>78</v>
      </c>
    </row>
    <row r="98" spans="1:7" x14ac:dyDescent="0.25">
      <c r="A98" t="s">
        <v>69</v>
      </c>
    </row>
    <row r="100" spans="1:7" x14ac:dyDescent="0.25">
      <c r="A100" t="s">
        <v>72</v>
      </c>
      <c r="B100" s="11" t="s">
        <v>73</v>
      </c>
    </row>
    <row r="101" spans="1:7" x14ac:dyDescent="0.25">
      <c r="A101" t="s">
        <v>74</v>
      </c>
    </row>
    <row r="103" spans="1:7" x14ac:dyDescent="0.25">
      <c r="A103" t="s">
        <v>76</v>
      </c>
      <c r="B103" t="s">
        <v>77</v>
      </c>
      <c r="D103" s="11">
        <f>50012*1024</f>
        <v>51212288</v>
      </c>
      <c r="E103" s="11" t="s">
        <v>9</v>
      </c>
    </row>
    <row r="104" spans="1:7" x14ac:dyDescent="0.25">
      <c r="A104" t="s">
        <v>75</v>
      </c>
    </row>
    <row r="106" spans="1:7" ht="18" x14ac:dyDescent="0.25">
      <c r="A106" s="14" t="s">
        <v>79</v>
      </c>
      <c r="B106" s="14"/>
      <c r="C106" s="14"/>
      <c r="D106" s="14"/>
      <c r="E106" s="14"/>
      <c r="F106" s="14"/>
      <c r="G106" s="14"/>
    </row>
    <row r="108" spans="1:7" x14ac:dyDescent="0.25">
      <c r="A108" s="4" t="s">
        <v>1</v>
      </c>
    </row>
    <row r="110" spans="1:7" x14ac:dyDescent="0.25">
      <c r="A110" t="s">
        <v>80</v>
      </c>
    </row>
    <row r="112" spans="1:7" x14ac:dyDescent="0.25">
      <c r="A112" t="s">
        <v>82</v>
      </c>
      <c r="B112" s="11">
        <f>8/1024</f>
        <v>7.8125E-3</v>
      </c>
      <c r="C112" s="11" t="s">
        <v>62</v>
      </c>
    </row>
    <row r="113" spans="1:7" x14ac:dyDescent="0.25">
      <c r="A113" t="s">
        <v>81</v>
      </c>
    </row>
    <row r="115" spans="1:7" x14ac:dyDescent="0.25">
      <c r="A115" t="s">
        <v>84</v>
      </c>
      <c r="B115" s="11">
        <f>8*1024</f>
        <v>8192</v>
      </c>
      <c r="C115" s="11" t="s">
        <v>78</v>
      </c>
    </row>
    <row r="116" spans="1:7" x14ac:dyDescent="0.25">
      <c r="A116" t="s">
        <v>83</v>
      </c>
    </row>
    <row r="119" spans="1:7" ht="18" x14ac:dyDescent="0.25">
      <c r="A119" s="14" t="s">
        <v>85</v>
      </c>
      <c r="B119" s="14"/>
      <c r="C119" s="14"/>
      <c r="D119" s="14"/>
      <c r="E119" s="14"/>
      <c r="F119" s="14"/>
      <c r="G119" s="14"/>
    </row>
    <row r="121" spans="1:7" x14ac:dyDescent="0.25">
      <c r="A121" s="4" t="s">
        <v>46</v>
      </c>
    </row>
    <row r="123" spans="1:7" x14ac:dyDescent="0.25">
      <c r="A123" t="s">
        <v>86</v>
      </c>
    </row>
    <row r="125" spans="1:7" x14ac:dyDescent="0.25">
      <c r="A125" t="s">
        <v>89</v>
      </c>
      <c r="C125" s="11">
        <f>20000*8/1</f>
        <v>160000</v>
      </c>
      <c r="D125" s="11" t="s">
        <v>88</v>
      </c>
    </row>
    <row r="126" spans="1:7" x14ac:dyDescent="0.25">
      <c r="A126" t="s">
        <v>87</v>
      </c>
    </row>
    <row r="128" spans="1:7" ht="18" x14ac:dyDescent="0.25">
      <c r="A128" s="14" t="s">
        <v>90</v>
      </c>
      <c r="B128" s="14"/>
      <c r="C128" s="14"/>
      <c r="D128" s="14"/>
      <c r="E128" s="14"/>
      <c r="F128" s="14"/>
      <c r="G128" s="14"/>
    </row>
    <row r="130" spans="1:6" x14ac:dyDescent="0.25">
      <c r="A130" s="4" t="s">
        <v>1</v>
      </c>
    </row>
    <row r="131" spans="1:6" x14ac:dyDescent="0.25">
      <c r="A131" t="s">
        <v>91</v>
      </c>
    </row>
    <row r="133" spans="1:6" x14ac:dyDescent="0.25">
      <c r="A133" t="s">
        <v>93</v>
      </c>
      <c r="E133" s="11">
        <f>1*220000000/1073741824</f>
        <v>0.20489096641540527</v>
      </c>
      <c r="F133" s="11" t="s">
        <v>9</v>
      </c>
    </row>
    <row r="134" spans="1:6" x14ac:dyDescent="0.25">
      <c r="A134" t="s">
        <v>92</v>
      </c>
    </row>
  </sheetData>
  <mergeCells count="11">
    <mergeCell ref="A106:G106"/>
    <mergeCell ref="A119:G119"/>
    <mergeCell ref="A128:G128"/>
    <mergeCell ref="A50:G50"/>
    <mergeCell ref="A62:G62"/>
    <mergeCell ref="A72:G72"/>
    <mergeCell ref="A82:G82"/>
    <mergeCell ref="A91:G91"/>
    <mergeCell ref="A2:G3"/>
    <mergeCell ref="C24:D24"/>
    <mergeCell ref="A40:F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2014-02-27T03:23:41Z</dcterms:created>
  <dcterms:modified xsi:type="dcterms:W3CDTF">2014-02-27T06:04:23Z</dcterms:modified>
</cp:coreProperties>
</file>